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<sst xmlns="http://schemas.openxmlformats.org/spreadsheetml/2006/main" count="57" uniqueCount="53">
  <si>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</si>
  <si>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</si>
  <si>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</si>
  <si>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</si>
  <si>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</si>
  <si>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</si>
  <si>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</si>
  <si>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</si>
  <si>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</si>
  <si>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</si>
  <si>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</si>
  <si>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</si>
  <si>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</si>
  <si>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</si>
  <si>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</si>
  <si>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</si>
  <si>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</si>
  <si>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</si>
  <si>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</si>
  <si>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</si>
  <si>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</si>
  <si>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</si>
  <si>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</si>
  <si>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</si>
  <si>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</si>
  <si>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</si>
  <si>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</si>
  <si>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</si>
  <si>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</si>
  <si>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</si>
  <si>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</si>
  <si>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</si>
  <si>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</si>
  <si>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</si>
  <si>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</si>
  <si>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</si>
  <si>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</si>
  <si>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</si>
  <si>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</si>
  <si>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</si>
  <si>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</si>
  <si>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</si>
  <si>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</si>
  <si>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</si>
  <si>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</si>
  <si>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</si>
  <si>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</si>
  <si>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</si>
  <si>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</si>
  <si>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Rok 2008</t>
  </si>
  <si>
    <t>Rok 2009</t>
  </si>
  <si>
    <t>Výkaz ziskov a strát k 30.9.2009</t>
  </si>
  <si>
    <t>Súvaha k 30.9.2009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</si>
</sst>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1"/>
  <sheetViews>
    <sheetView tabSelected="1" workbookViewId="0" topLeftCell="D1">
      <selection activeCell="L1" sqref="L1:S43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3" ht="15.75">
      <c r="L3" s="1" t="s">
        <v>26</v>
      </c>
    </row>
    <row r="4" ht="15.75">
      <c r="B4" s="1" t="s">
        <v>0</v>
      </c>
    </row>
    <row r="5" ht="15.75">
      <c r="L5" s="2" t="s">
        <v>52</v>
      </c>
    </row>
    <row r="6" ht="15.75">
      <c r="B6" s="2" t="s">
        <v>51</v>
      </c>
    </row>
    <row r="7" spans="17:18" ht="12.75">
      <c r="Q7" s="3" t="s">
        <v>49</v>
      </c>
      <c r="R7" s="3" t="s">
        <v>50</v>
      </c>
    </row>
    <row r="8" spans="8:18" ht="12.75">
      <c r="H8" s="3" t="s">
        <v>49</v>
      </c>
      <c r="I8" s="3" t="s">
        <v>50</v>
      </c>
      <c r="Q8" s="4"/>
      <c r="R8" s="4"/>
    </row>
    <row r="9" spans="8:18" ht="15">
      <c r="H9" s="3"/>
      <c r="I9" s="3"/>
      <c r="L9" s="9" t="s">
        <v>27</v>
      </c>
      <c r="M9" s="10"/>
      <c r="N9" s="10"/>
      <c r="O9" s="10"/>
      <c r="P9" s="10"/>
      <c r="Q9" s="11">
        <f>Q11+Q16+Q21</f>
        <v>6729956</v>
      </c>
      <c r="R9" s="11">
        <f>R11+R16+R21</f>
        <v>6686938</v>
      </c>
    </row>
    <row r="10" spans="2:18" ht="12.75">
      <c r="B10" t="s">
        <v>1</v>
      </c>
      <c r="H10" s="4">
        <v>2084290</v>
      </c>
      <c r="I10" s="4">
        <v>1286398</v>
      </c>
      <c r="Q10" s="4"/>
      <c r="R10" s="4"/>
    </row>
    <row r="11" spans="8:18" ht="12.75">
      <c r="H11" s="4"/>
      <c r="I11" s="4"/>
      <c r="L11" s="5" t="s">
        <v>28</v>
      </c>
      <c r="Q11" s="12">
        <f>SUM(Q12:Q14)</f>
        <v>2399995</v>
      </c>
      <c r="R11" s="12">
        <f>SUM(R12:R14)</f>
        <v>2396733</v>
      </c>
    </row>
    <row r="12" spans="2:18" ht="12.75">
      <c r="B12" t="s">
        <v>2</v>
      </c>
      <c r="H12" s="4">
        <v>973049</v>
      </c>
      <c r="I12" s="4">
        <v>731254</v>
      </c>
      <c r="L12" t="s">
        <v>29</v>
      </c>
      <c r="Q12" s="4">
        <v>9516</v>
      </c>
      <c r="R12" s="4">
        <v>6753</v>
      </c>
    </row>
    <row r="13" spans="2:18" ht="12.75">
      <c r="B13" t="s">
        <v>3</v>
      </c>
      <c r="H13" s="4">
        <v>451738</v>
      </c>
      <c r="I13" s="4">
        <v>426085</v>
      </c>
      <c r="L13" t="s">
        <v>30</v>
      </c>
      <c r="Q13" s="4">
        <v>2390479</v>
      </c>
      <c r="R13" s="4">
        <v>2389980</v>
      </c>
    </row>
    <row r="14" spans="2:18" ht="12.75">
      <c r="B14" t="s">
        <v>4</v>
      </c>
      <c r="H14" s="4">
        <v>22551</v>
      </c>
      <c r="I14" s="4">
        <v>18150</v>
      </c>
      <c r="L14" t="s">
        <v>31</v>
      </c>
      <c r="Q14" s="4">
        <v>0</v>
      </c>
      <c r="R14" s="4">
        <v>0</v>
      </c>
    </row>
    <row r="15" spans="2:18" ht="12.75">
      <c r="B15" t="s">
        <v>5</v>
      </c>
      <c r="H15" s="4">
        <v>189761</v>
      </c>
      <c r="I15" s="4">
        <v>177370</v>
      </c>
      <c r="Q15" s="4"/>
      <c r="R15" s="4"/>
    </row>
    <row r="16" spans="8:18" ht="12.75">
      <c r="H16" s="4"/>
      <c r="I16" s="4"/>
      <c r="L16" s="5" t="s">
        <v>32</v>
      </c>
      <c r="Q16" s="12">
        <f>SUM(Q17:Q19)</f>
        <v>4327035</v>
      </c>
      <c r="R16" s="12">
        <f>SUM(R17:R19)</f>
        <v>4290205</v>
      </c>
    </row>
    <row r="17" spans="2:18" ht="12.75">
      <c r="B17" t="s">
        <v>6</v>
      </c>
      <c r="H17" s="4">
        <v>40204</v>
      </c>
      <c r="I17" s="4">
        <v>22787</v>
      </c>
      <c r="L17" t="s">
        <v>33</v>
      </c>
      <c r="Q17" s="4">
        <v>134002</v>
      </c>
      <c r="R17" s="4">
        <v>109023</v>
      </c>
    </row>
    <row r="18" spans="2:18" ht="12.75">
      <c r="B18" t="s">
        <v>7</v>
      </c>
      <c r="H18" s="4">
        <v>38844</v>
      </c>
      <c r="I18" s="4">
        <v>22391</v>
      </c>
      <c r="L18" t="s">
        <v>34</v>
      </c>
      <c r="Q18" s="4">
        <v>388125</v>
      </c>
      <c r="R18" s="4">
        <v>443498</v>
      </c>
    </row>
    <row r="19" spans="2:18" ht="12.75">
      <c r="B19" t="s">
        <v>8</v>
      </c>
      <c r="H19" s="4">
        <v>0</v>
      </c>
      <c r="I19" s="4">
        <v>0</v>
      </c>
      <c r="L19" t="s">
        <v>35</v>
      </c>
      <c r="Q19" s="4">
        <v>3804908</v>
      </c>
      <c r="R19" s="4">
        <v>3737684</v>
      </c>
    </row>
    <row r="20" spans="8:18" ht="12.75">
      <c r="H20" s="4"/>
      <c r="I20" s="4"/>
      <c r="Q20" s="4"/>
      <c r="R20" s="4"/>
    </row>
    <row r="21" spans="2:18" ht="12.75">
      <c r="B21" t="s">
        <v>9</v>
      </c>
      <c r="H21" s="4">
        <v>0</v>
      </c>
      <c r="I21" s="4">
        <v>0</v>
      </c>
      <c r="L21" s="5" t="s">
        <v>36</v>
      </c>
      <c r="Q21" s="12">
        <f>SUM(Q22:Q23)</f>
        <v>2926</v>
      </c>
      <c r="R21" s="12">
        <f>SUM(R22:R23)</f>
        <v>0</v>
      </c>
    </row>
    <row r="22" spans="2:18" ht="12.75">
      <c r="B22" t="s">
        <v>10</v>
      </c>
      <c r="H22" s="4">
        <v>32630</v>
      </c>
      <c r="I22" s="4">
        <v>22547</v>
      </c>
      <c r="L22" t="s">
        <v>37</v>
      </c>
      <c r="Q22" s="4">
        <v>2926</v>
      </c>
      <c r="R22" s="4">
        <v>0</v>
      </c>
    </row>
    <row r="23" spans="2:18" ht="12.75">
      <c r="B23" t="s">
        <v>11</v>
      </c>
      <c r="H23" s="4">
        <v>13178</v>
      </c>
      <c r="I23" s="4">
        <v>9385</v>
      </c>
      <c r="L23" t="s">
        <v>38</v>
      </c>
      <c r="Q23" s="4">
        <v>0</v>
      </c>
      <c r="R23" s="4">
        <v>0</v>
      </c>
    </row>
    <row r="24" spans="8:18" ht="12.75">
      <c r="H24" s="4"/>
      <c r="I24" s="4"/>
      <c r="Q24" s="4"/>
      <c r="R24" s="4"/>
    </row>
    <row r="25" spans="2:18" ht="15">
      <c r="B25" s="5" t="s">
        <v>12</v>
      </c>
      <c r="H25" s="6">
        <f>H10-H12-H13-H14-H15+H17-H18+H20+H22-H23+H19-H21</f>
        <v>468003</v>
      </c>
      <c r="I25" s="6">
        <f>I10-I12-I13-I14-I15+I17-I18+I20+I22-I23+I19-I21</f>
        <v>-52903</v>
      </c>
      <c r="L25" s="9" t="s">
        <v>39</v>
      </c>
      <c r="M25" s="10"/>
      <c r="N25" s="10"/>
      <c r="O25" s="10"/>
      <c r="P25" s="10"/>
      <c r="Q25" s="11">
        <f>Q27+Q33+Q38</f>
        <v>6729956</v>
      </c>
      <c r="R25" s="11">
        <f>R27+R33+R38</f>
        <v>6686938</v>
      </c>
    </row>
    <row r="26" spans="8:18" ht="12.75">
      <c r="H26" s="4"/>
      <c r="I26" s="4"/>
      <c r="Q26" s="4"/>
      <c r="R26" s="4"/>
    </row>
    <row r="27" spans="8:18" ht="12.75">
      <c r="H27" s="4"/>
      <c r="I27" s="4"/>
      <c r="L27" s="5" t="s">
        <v>40</v>
      </c>
      <c r="Q27" s="12">
        <f>SUM(Q28:Q31)</f>
        <v>6443697</v>
      </c>
      <c r="R27" s="12">
        <f>SUM(R28:R31)</f>
        <v>6342701</v>
      </c>
    </row>
    <row r="28" spans="2:18" ht="12.75">
      <c r="B28" t="s">
        <v>13</v>
      </c>
      <c r="H28" s="4">
        <v>232</v>
      </c>
      <c r="I28" s="4">
        <v>360</v>
      </c>
      <c r="L28" s="13" t="s">
        <v>41</v>
      </c>
      <c r="Q28" s="14">
        <v>937828</v>
      </c>
      <c r="R28" s="14">
        <v>937828</v>
      </c>
    </row>
    <row r="29" spans="2:18" ht="12.75">
      <c r="B29" t="s">
        <v>14</v>
      </c>
      <c r="H29" s="4">
        <v>11220</v>
      </c>
      <c r="I29" s="4">
        <v>1163</v>
      </c>
      <c r="L29" t="s">
        <v>42</v>
      </c>
      <c r="Q29" s="4">
        <v>10446</v>
      </c>
      <c r="R29" s="4">
        <v>10446</v>
      </c>
    </row>
    <row r="30" spans="8:18" ht="12.75">
      <c r="H30" s="4"/>
      <c r="I30" s="4"/>
      <c r="L30" t="s">
        <v>43</v>
      </c>
      <c r="Q30" s="4">
        <v>5010172</v>
      </c>
      <c r="R30" s="4">
        <v>5444968</v>
      </c>
    </row>
    <row r="31" spans="2:18" ht="12.75">
      <c r="B31" t="s">
        <v>15</v>
      </c>
      <c r="H31" s="4">
        <v>133</v>
      </c>
      <c r="I31" s="4">
        <v>0</v>
      </c>
      <c r="L31" t="s">
        <v>25</v>
      </c>
      <c r="Q31" s="4">
        <v>485251</v>
      </c>
      <c r="R31" s="4">
        <v>-50541</v>
      </c>
    </row>
    <row r="32" spans="2:18" ht="12.75">
      <c r="B32" t="s">
        <v>16</v>
      </c>
      <c r="H32" s="4">
        <v>88395</v>
      </c>
      <c r="I32" s="4">
        <v>18105</v>
      </c>
      <c r="Q32" s="4"/>
      <c r="R32" s="4"/>
    </row>
    <row r="33" spans="8:18" ht="12.75">
      <c r="H33" s="4"/>
      <c r="I33" s="4"/>
      <c r="L33" s="5" t="s">
        <v>44</v>
      </c>
      <c r="Q33" s="12">
        <f>SUM(Q34:Q36)</f>
        <v>281182</v>
      </c>
      <c r="R33" s="12">
        <f>SUM(R34:R36)</f>
        <v>329495</v>
      </c>
    </row>
    <row r="34" spans="2:18" ht="12.75">
      <c r="B34" t="s">
        <v>17</v>
      </c>
      <c r="H34" s="4">
        <v>8962</v>
      </c>
      <c r="I34" s="4">
        <v>7873</v>
      </c>
      <c r="L34" t="s">
        <v>45</v>
      </c>
      <c r="Q34" s="4">
        <v>80794</v>
      </c>
      <c r="R34" s="4">
        <v>71615</v>
      </c>
    </row>
    <row r="35" spans="2:18" ht="12.75">
      <c r="B35" t="s">
        <v>18</v>
      </c>
      <c r="H35" s="4">
        <v>29742</v>
      </c>
      <c r="I35" s="4">
        <v>14058</v>
      </c>
      <c r="L35" t="s">
        <v>46</v>
      </c>
      <c r="Q35" s="4">
        <v>71549</v>
      </c>
      <c r="R35" s="4">
        <v>76631</v>
      </c>
    </row>
    <row r="36" spans="8:18" ht="12.75">
      <c r="H36" s="4"/>
      <c r="I36" s="4"/>
      <c r="L36" t="s">
        <v>47</v>
      </c>
      <c r="Q36" s="4">
        <v>128839</v>
      </c>
      <c r="R36" s="4">
        <v>181249</v>
      </c>
    </row>
    <row r="37" spans="2:18" ht="12.75">
      <c r="B37" s="5" t="s">
        <v>19</v>
      </c>
      <c r="H37" s="6">
        <f>SUM(H28-H29+H32+H34-H35-H31)</f>
        <v>56494</v>
      </c>
      <c r="I37" s="6">
        <f>SUM(I28-I29+I32+I34-I35-I31)</f>
        <v>11117</v>
      </c>
      <c r="Q37" s="4"/>
      <c r="R37" s="4"/>
    </row>
    <row r="38" spans="8:18" ht="12.75">
      <c r="H38" s="4"/>
      <c r="I38" s="4"/>
      <c r="L38" s="5" t="s">
        <v>36</v>
      </c>
      <c r="Q38" s="12">
        <f>SUM(Q39:Q40)</f>
        <v>5077</v>
      </c>
      <c r="R38" s="12">
        <f>SUM(R39:R40)</f>
        <v>14742</v>
      </c>
    </row>
    <row r="39" spans="2:18" ht="12.75">
      <c r="B39" t="s">
        <v>20</v>
      </c>
      <c r="H39" s="4">
        <v>102669</v>
      </c>
      <c r="I39" s="4">
        <v>8755</v>
      </c>
      <c r="L39" t="s">
        <v>48</v>
      </c>
      <c r="Q39" s="4">
        <v>5077</v>
      </c>
      <c r="R39" s="4">
        <v>14742</v>
      </c>
    </row>
    <row r="40" spans="8:18" ht="12.75">
      <c r="H40" s="4"/>
      <c r="I40" s="4"/>
      <c r="Q40" s="4"/>
      <c r="R40" s="4"/>
    </row>
    <row r="41" spans="2:18" ht="12.75">
      <c r="B41" s="5" t="s">
        <v>21</v>
      </c>
      <c r="H41" s="6">
        <f>H25+H37-H39</f>
        <v>421828</v>
      </c>
      <c r="I41" s="6">
        <f>I25+I37-I39</f>
        <v>-50541</v>
      </c>
      <c r="Q41" s="4"/>
      <c r="R41" s="4"/>
    </row>
    <row r="42" spans="8:18" ht="12.75">
      <c r="H42" s="4"/>
      <c r="I42" s="4"/>
      <c r="Q42" s="4"/>
      <c r="R42" s="4"/>
    </row>
    <row r="43" spans="2:9" ht="12.75">
      <c r="B43" t="s">
        <v>22</v>
      </c>
      <c r="H43" s="4">
        <v>0</v>
      </c>
      <c r="I43" s="4">
        <v>0</v>
      </c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0</v>
      </c>
      <c r="I46" s="6">
        <f>I43-I44</f>
        <v>0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421828</v>
      </c>
      <c r="I48" s="8">
        <f>I41+I46</f>
        <v>-50541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Lhodol</cp:lastModifiedBy>
  <cp:lastPrinted>2009-10-14T11:53:18Z</cp:lastPrinted>
  <dcterms:created xsi:type="dcterms:W3CDTF">2007-07-13T10:57:38Z</dcterms:created>
  <dcterms:modified xsi:type="dcterms:W3CDTF">2009-10-14T11:53:46Z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